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9afe1b543c8f812/Desktop/"/>
    </mc:Choice>
  </mc:AlternateContent>
  <xr:revisionPtr revIDLastSave="8" documentId="8_{A694A376-666E-A547-A7BA-9F89E47D4E78}" xr6:coauthVersionLast="47" xr6:coauthVersionMax="47" xr10:uidLastSave="{70BAFB89-000B-C74E-9FE7-AA8E4917AE9D}"/>
  <bookViews>
    <workbookView xWindow="6795" yWindow="1380" windowWidth="18615" windowHeight="10455" xr2:uid="{00000000-000D-0000-FFFF-FFFF00000000}"/>
  </bookViews>
  <sheets>
    <sheet name="Sheet1" sheetId="1" r:id="rId1"/>
    <sheet name="Sheet4" sheetId="4" r:id="rId2"/>
    <sheet name="Sheet2" sheetId="2" r:id="rId3"/>
    <sheet name="Sheet3" sheetId="3" r:id="rId4"/>
  </sheets>
  <definedNames>
    <definedName name="_xlnm._FilterDatabase" localSheetId="0" hidden="1">Sheet1!$A$3:$G$11</definedName>
    <definedName name="thedate">Sheet1!$E$1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1" l="1"/>
  <c r="C10" i="1"/>
  <c r="E10" i="1"/>
  <c r="I10" i="1"/>
  <c r="C26" i="1"/>
  <c r="E26" i="1"/>
  <c r="I26" i="1"/>
  <c r="E8" i="1"/>
  <c r="K8" i="1"/>
  <c r="E7" i="1"/>
  <c r="K7" i="1"/>
  <c r="E6" i="1"/>
  <c r="K6" i="1"/>
  <c r="E17" i="1"/>
  <c r="K17" i="1"/>
  <c r="E16" i="1"/>
  <c r="K16" i="1"/>
  <c r="E15" i="1"/>
  <c r="K15" i="1"/>
  <c r="E14" i="1"/>
  <c r="K14" i="1"/>
  <c r="E13" i="1"/>
  <c r="K13" i="1"/>
  <c r="C31" i="1"/>
  <c r="E31" i="1"/>
  <c r="I17" i="1"/>
  <c r="I16" i="1"/>
  <c r="I15" i="1"/>
  <c r="I8" i="1"/>
  <c r="C25" i="1"/>
  <c r="E25" i="1"/>
  <c r="C27" i="1"/>
  <c r="E27" i="1"/>
  <c r="C28" i="1"/>
  <c r="E28" i="1"/>
  <c r="C24" i="1"/>
  <c r="E24" i="1"/>
  <c r="C29" i="1"/>
  <c r="E29" i="1"/>
  <c r="I31" i="1"/>
  <c r="K31" i="1"/>
  <c r="I14" i="1"/>
  <c r="I13" i="1"/>
  <c r="I7" i="1"/>
  <c r="I6" i="1"/>
  <c r="C22" i="1"/>
  <c r="E22" i="1"/>
  <c r="K22" i="1"/>
  <c r="C9" i="1"/>
  <c r="E9" i="1"/>
  <c r="C5" i="1"/>
  <c r="E5" i="1"/>
  <c r="C4" i="1"/>
  <c r="E4" i="1"/>
  <c r="K4" i="1"/>
  <c r="C11" i="1"/>
  <c r="E11" i="1"/>
  <c r="K11" i="1"/>
  <c r="C21" i="1"/>
  <c r="E21" i="1"/>
  <c r="K21" i="1"/>
  <c r="C19" i="1"/>
  <c r="E19" i="1"/>
  <c r="C20" i="1"/>
  <c r="E20" i="1"/>
  <c r="K20" i="1"/>
  <c r="C30" i="1"/>
  <c r="E30" i="1"/>
  <c r="G31" i="1"/>
  <c r="K5" i="1"/>
  <c r="F9" i="1"/>
  <c r="K9" i="1"/>
  <c r="I19" i="1"/>
  <c r="K19" i="1"/>
  <c r="I28" i="1"/>
  <c r="K28" i="1"/>
  <c r="I27" i="1"/>
  <c r="K27" i="1"/>
  <c r="I24" i="1"/>
  <c r="K24" i="1"/>
  <c r="I29" i="1"/>
  <c r="K29" i="1"/>
  <c r="I25" i="1"/>
  <c r="K25" i="1"/>
  <c r="F11" i="1"/>
  <c r="I11" i="1"/>
  <c r="G20" i="1"/>
  <c r="F20" i="1"/>
  <c r="I20" i="1"/>
  <c r="I4" i="1"/>
  <c r="F13" i="1"/>
  <c r="F14" i="1"/>
  <c r="G4" i="1"/>
  <c r="F4" i="1"/>
  <c r="G5" i="1"/>
  <c r="F5" i="1"/>
  <c r="I5" i="1"/>
  <c r="I9" i="1"/>
  <c r="I30" i="1"/>
  <c r="G30" i="1"/>
  <c r="K30" i="1"/>
  <c r="F21" i="1"/>
  <c r="G22" i="1"/>
  <c r="F19" i="1"/>
  <c r="G19" i="1"/>
  <c r="G21" i="1"/>
  <c r="F22" i="1"/>
  <c r="I21" i="1"/>
  <c r="I22" i="1"/>
</calcChain>
</file>

<file path=xl/sharedStrings.xml><?xml version="1.0" encoding="utf-8"?>
<sst xmlns="http://schemas.openxmlformats.org/spreadsheetml/2006/main" count="33" uniqueCount="33">
  <si>
    <t>Roy Beardain</t>
  </si>
  <si>
    <t>Sarah Beardain</t>
  </si>
  <si>
    <t>wkb</t>
  </si>
  <si>
    <t>kgb</t>
  </si>
  <si>
    <t>Today</t>
  </si>
  <si>
    <t>ACB</t>
  </si>
  <si>
    <t>SJBB</t>
  </si>
  <si>
    <t>MSB</t>
  </si>
  <si>
    <t>MJBR</t>
  </si>
  <si>
    <t>Matt + Audry</t>
  </si>
  <si>
    <t>Rex Sr.</t>
  </si>
  <si>
    <t>Kathryn</t>
  </si>
  <si>
    <t>wkb+KGB</t>
  </si>
  <si>
    <t>Mary Curd</t>
  </si>
  <si>
    <t>Walter Curd Jr</t>
  </si>
  <si>
    <t>Walter Curd Sr</t>
  </si>
  <si>
    <t>OAR</t>
  </si>
  <si>
    <t>FWB</t>
  </si>
  <si>
    <t>GDR</t>
  </si>
  <si>
    <t>WSR</t>
  </si>
  <si>
    <t>BHB</t>
  </si>
  <si>
    <t>JBH</t>
  </si>
  <si>
    <t>JKB</t>
  </si>
  <si>
    <t>days alive</t>
  </si>
  <si>
    <t>comp/dad</t>
  </si>
  <si>
    <t>comp/mom</t>
  </si>
  <si>
    <t>Rex + Kathryn</t>
  </si>
  <si>
    <t>weeks alive</t>
  </si>
  <si>
    <t xml:space="preserve">Years </t>
  </si>
  <si>
    <t>comp wkb</t>
  </si>
  <si>
    <t>comp kgb</t>
  </si>
  <si>
    <t>Marianne &amp; Nathan</t>
  </si>
  <si>
    <t>DRB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</si>
</sst>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1" fontId="0" fillId="0" borderId="0" xfId="0" applyNumberFormat="1"/>
    <xf numFmtId="2" fontId="0" fillId="0" borderId="0" xfId="0" applyNumberFormat="1"/>
    <xf numFmtId="10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topLeftCell="B13" workbookViewId="0">
      <selection activeCell="I10" sqref="I10:J12"/>
    </sheetView>
  </sheetViews>
  <sheetFormatPr defaultRowHeight="15" x14ac:dyDescent="0.2"/>
  <cols>
    <col min="1" max="1" width="14.125" customWidth="1"/>
    <col min="2" max="2" width="12.23828125" customWidth="1"/>
    <col min="3" max="3" width="10.76171875" bestFit="1" customWidth="1"/>
    <col min="4" max="4" width="5.37890625" customWidth="1"/>
    <col min="5" max="5" width="10.76171875" bestFit="1" customWidth="1"/>
    <col min="6" max="6" width="10.35546875" customWidth="1"/>
    <col min="7" max="7" width="10.22265625" customWidth="1"/>
    <col min="8" max="8" width="3.8984375" customWidth="1"/>
    <col min="9" max="9" width="9.14453125" style="3"/>
  </cols>
  <sheetData>
    <row r="1" spans="1:11" x14ac:dyDescent="0.2">
      <c r="C1" t="s">
        <v>4</v>
      </c>
      <c r="E1" s="1">
        <f ca="1">NOW()</f>
        <v>45910.82758125</v>
      </c>
    </row>
    <row r="3" spans="1:11" x14ac:dyDescent="0.2">
      <c r="E3" t="s">
        <v>23</v>
      </c>
      <c r="F3" t="s">
        <v>24</v>
      </c>
      <c r="G3" t="s">
        <v>25</v>
      </c>
      <c r="I3" s="3" t="s">
        <v>28</v>
      </c>
      <c r="K3" t="s">
        <v>27</v>
      </c>
    </row>
    <row r="4" spans="1:11" x14ac:dyDescent="0.2">
      <c r="A4" t="s">
        <v>2</v>
      </c>
      <c r="B4" s="1">
        <v>20046</v>
      </c>
      <c r="C4" s="1">
        <f ca="1">thedate</f>
        <v>45910.82758125</v>
      </c>
      <c r="E4" s="2">
        <f t="shared" ref="E4:E11" ca="1" si="0">C4-B4</f>
        <v>25864.82758125</v>
      </c>
      <c r="F4" s="4">
        <f ca="1">E4/E$6</f>
        <v>0.85650796679415853</v>
      </c>
      <c r="G4" s="4">
        <f ca="1">E4/E$7</f>
        <v>0.96105330439750303</v>
      </c>
      <c r="I4" s="3">
        <f ca="1">E4/365.25</f>
        <v>70.814038552361396</v>
      </c>
      <c r="K4" s="5">
        <f t="shared" ref="K4:K11" ca="1" si="1">E4/7</f>
        <v>3694.9753687500001</v>
      </c>
    </row>
    <row r="5" spans="1:11" x14ac:dyDescent="0.2">
      <c r="A5" t="s">
        <v>3</v>
      </c>
      <c r="B5" s="1">
        <v>20255</v>
      </c>
      <c r="C5" s="1">
        <f ca="1">thedate</f>
        <v>45910.82758125</v>
      </c>
      <c r="E5" s="2">
        <f t="shared" ca="1" si="0"/>
        <v>25655.82758125</v>
      </c>
      <c r="F5" s="4">
        <f ca="1">E5/E$6</f>
        <v>0.84958697864924826</v>
      </c>
      <c r="G5" s="4">
        <f ca="1">E5/E$7</f>
        <v>0.95328754064021104</v>
      </c>
      <c r="I5" s="3">
        <f t="shared" ref="I5:I11" ca="1" si="2">E5/365.25</f>
        <v>70.241827737850784</v>
      </c>
      <c r="K5" s="5">
        <f t="shared" ca="1" si="1"/>
        <v>3665.118225892857</v>
      </c>
    </row>
    <row r="6" spans="1:11" x14ac:dyDescent="0.2">
      <c r="A6" t="s">
        <v>10</v>
      </c>
      <c r="B6" s="1">
        <v>13438</v>
      </c>
      <c r="C6" s="1">
        <v>43636</v>
      </c>
      <c r="E6" s="2">
        <f t="shared" si="0"/>
        <v>30198</v>
      </c>
      <c r="F6" s="4"/>
      <c r="G6" s="4"/>
      <c r="I6" s="3">
        <f t="shared" si="2"/>
        <v>82.677618069815196</v>
      </c>
      <c r="K6" s="5">
        <f t="shared" si="1"/>
        <v>4314</v>
      </c>
    </row>
    <row r="7" spans="1:11" x14ac:dyDescent="0.2">
      <c r="A7" t="s">
        <v>11</v>
      </c>
      <c r="B7" s="1">
        <v>13908</v>
      </c>
      <c r="C7" s="1">
        <v>40821</v>
      </c>
      <c r="E7" s="2">
        <f t="shared" si="0"/>
        <v>26913</v>
      </c>
      <c r="F7" s="4"/>
      <c r="G7" s="4"/>
      <c r="I7" s="3">
        <f t="shared" si="2"/>
        <v>73.683778234086247</v>
      </c>
      <c r="K7" s="5">
        <f t="shared" si="1"/>
        <v>3844.7142857142858</v>
      </c>
    </row>
    <row r="8" spans="1:11" x14ac:dyDescent="0.2">
      <c r="A8" t="s">
        <v>26</v>
      </c>
      <c r="B8" s="1">
        <v>19722</v>
      </c>
      <c r="C8" s="1">
        <v>40821</v>
      </c>
      <c r="E8" s="2">
        <f t="shared" si="0"/>
        <v>21099</v>
      </c>
      <c r="F8" s="4"/>
      <c r="G8" s="4"/>
      <c r="I8" s="3">
        <f t="shared" si="2"/>
        <v>57.765913757700204</v>
      </c>
      <c r="K8" s="5">
        <f t="shared" si="1"/>
        <v>3014.1428571428573</v>
      </c>
    </row>
    <row r="9" spans="1:11" x14ac:dyDescent="0.2">
      <c r="A9" t="s">
        <v>12</v>
      </c>
      <c r="B9" s="1">
        <v>27559</v>
      </c>
      <c r="C9" s="1">
        <f ca="1">thedate</f>
        <v>45910.82758125</v>
      </c>
      <c r="E9" s="2">
        <f ca="1">C9-B9</f>
        <v>18351.82758125</v>
      </c>
      <c r="F9" s="4">
        <f ca="1">E9/E8</f>
        <v>0.86979608423384991</v>
      </c>
      <c r="G9" s="4"/>
      <c r="I9" s="3">
        <f ca="1">E9/365.25</f>
        <v>50.244565588637919</v>
      </c>
      <c r="K9" s="5">
        <f t="shared" ca="1" si="1"/>
        <v>2621.6896544642855</v>
      </c>
    </row>
    <row r="10" spans="1:11" x14ac:dyDescent="0.2">
      <c r="A10" t="s">
        <v>31</v>
      </c>
      <c r="B10" s="1">
        <v>40320</v>
      </c>
      <c r="C10" s="1">
        <f ca="1">thedate</f>
        <v>45910.82758125</v>
      </c>
      <c r="E10" s="2">
        <f ca="1">C10-B10</f>
        <v>5590.8275812499996</v>
      </c>
      <c r="F10" s="4"/>
      <c r="G10" s="4"/>
      <c r="I10" s="3">
        <f ca="1">E10/365</f>
        <v>15.317335839041094</v>
      </c>
      <c r="K10" s="5"/>
    </row>
    <row r="11" spans="1:11" x14ac:dyDescent="0.2">
      <c r="A11" t="s">
        <v>9</v>
      </c>
      <c r="B11" s="1">
        <v>44639</v>
      </c>
      <c r="C11" s="1">
        <f ca="1">thedate</f>
        <v>45910.82758125</v>
      </c>
      <c r="E11" s="2">
        <f t="shared" ca="1" si="0"/>
        <v>1271.8275812499996</v>
      </c>
      <c r="F11" s="4">
        <f ca="1">E11/E9</f>
        <v>6.9302502740894403E-2</v>
      </c>
      <c r="G11" s="4"/>
      <c r="I11" s="3">
        <f t="shared" ca="1" si="2"/>
        <v>3.4820741444216279</v>
      </c>
      <c r="K11" s="5">
        <f t="shared" ca="1" si="1"/>
        <v>181.68965446428567</v>
      </c>
    </row>
    <row r="12" spans="1:11" x14ac:dyDescent="0.2">
      <c r="E12" s="2"/>
      <c r="F12" s="4"/>
      <c r="G12" s="4"/>
      <c r="K12" s="5"/>
    </row>
    <row r="13" spans="1:11" x14ac:dyDescent="0.2">
      <c r="A13" t="s">
        <v>0</v>
      </c>
      <c r="B13" s="1">
        <v>1651</v>
      </c>
      <c r="C13" s="1">
        <v>25967</v>
      </c>
      <c r="E13" s="2">
        <f>C13-B13</f>
        <v>24316</v>
      </c>
      <c r="F13" s="4">
        <f ca="1">E4/E13</f>
        <v>1.0636958209101004</v>
      </c>
      <c r="G13" s="4"/>
      <c r="I13" s="3">
        <f>E13/365.25</f>
        <v>66.573579739904176</v>
      </c>
      <c r="K13" s="5">
        <f t="shared" ref="K13:K17" si="3">E13/7</f>
        <v>3473.7142857142858</v>
      </c>
    </row>
    <row r="14" spans="1:11" x14ac:dyDescent="0.2">
      <c r="A14" t="s">
        <v>1</v>
      </c>
      <c r="B14" s="1">
        <v>2643</v>
      </c>
      <c r="C14" s="1">
        <v>25690</v>
      </c>
      <c r="E14" s="2">
        <f>C14-B14</f>
        <v>23047</v>
      </c>
      <c r="F14" s="4">
        <f ca="1">E4/E14</f>
        <v>1.122264398023604</v>
      </c>
      <c r="G14" s="4"/>
      <c r="I14" s="3">
        <f>E14/365.25</f>
        <v>63.09924709103354</v>
      </c>
      <c r="K14" s="5">
        <f t="shared" si="3"/>
        <v>3292.4285714285716</v>
      </c>
    </row>
    <row r="15" spans="1:11" x14ac:dyDescent="0.2">
      <c r="A15" t="s">
        <v>13</v>
      </c>
      <c r="B15" s="1">
        <v>1673</v>
      </c>
      <c r="C15" s="1">
        <v>33821</v>
      </c>
      <c r="E15" s="2">
        <f>C15-B15</f>
        <v>32148</v>
      </c>
      <c r="F15" s="4"/>
      <c r="G15" s="4"/>
      <c r="I15" s="3">
        <f>E15/365.25</f>
        <v>88.016427104722794</v>
      </c>
      <c r="K15" s="5">
        <f t="shared" si="3"/>
        <v>4592.5714285714284</v>
      </c>
    </row>
    <row r="16" spans="1:11" x14ac:dyDescent="0.2">
      <c r="A16" t="s">
        <v>14</v>
      </c>
      <c r="B16" s="1">
        <v>13188</v>
      </c>
      <c r="C16" s="1">
        <v>44064</v>
      </c>
      <c r="E16" s="2">
        <f>C16-B16</f>
        <v>30876</v>
      </c>
      <c r="F16" s="4"/>
      <c r="G16" s="4"/>
      <c r="I16" s="3">
        <f>E16/365.25</f>
        <v>84.533880903490754</v>
      </c>
      <c r="K16" s="5">
        <f t="shared" si="3"/>
        <v>4410.8571428571431</v>
      </c>
    </row>
    <row r="17" spans="1:11" x14ac:dyDescent="0.2">
      <c r="A17" t="s">
        <v>15</v>
      </c>
      <c r="B17" s="1">
        <v>367</v>
      </c>
      <c r="C17" s="1">
        <v>17168</v>
      </c>
      <c r="E17" s="2">
        <f>C17-B17</f>
        <v>16801</v>
      </c>
      <c r="F17" s="4"/>
      <c r="G17" s="4"/>
      <c r="I17" s="3">
        <f>E17/365.25</f>
        <v>45.998631074606436</v>
      </c>
      <c r="K17" s="5">
        <f t="shared" si="3"/>
        <v>2400.1428571428573</v>
      </c>
    </row>
    <row r="18" spans="1:11" x14ac:dyDescent="0.2">
      <c r="E18" s="2"/>
      <c r="F18" s="4" t="s">
        <v>29</v>
      </c>
      <c r="G18" s="4" t="s">
        <v>30</v>
      </c>
      <c r="K18" s="5"/>
    </row>
    <row r="19" spans="1:11" x14ac:dyDescent="0.2">
      <c r="A19" t="s">
        <v>5</v>
      </c>
      <c r="B19" s="1">
        <v>29177</v>
      </c>
      <c r="C19" s="1">
        <f ca="1">thedate</f>
        <v>45910.82758125</v>
      </c>
      <c r="E19" s="2">
        <f t="shared" ref="E19:E30" ca="1" si="4">C19-B19</f>
        <v>16733.82758125</v>
      </c>
      <c r="F19" s="4">
        <f ca="1">E19/E$4</f>
        <v>0.64697232288456197</v>
      </c>
      <c r="G19" s="4">
        <f ca="1">E19/E$5</f>
        <v>0.65224275179801849</v>
      </c>
      <c r="I19" s="3">
        <f t="shared" ref="I19:I30" ca="1" si="5">E19/365.25</f>
        <v>45.814723015058178</v>
      </c>
      <c r="K19" s="5">
        <f t="shared" ref="K19:K22" ca="1" si="6">E19/7</f>
        <v>2390.5467973214286</v>
      </c>
    </row>
    <row r="20" spans="1:11" x14ac:dyDescent="0.2">
      <c r="A20" t="s">
        <v>6</v>
      </c>
      <c r="B20" s="1">
        <v>30043</v>
      </c>
      <c r="C20" s="1">
        <f ca="1">thedate</f>
        <v>45910.82758125</v>
      </c>
      <c r="E20" s="2">
        <f t="shared" ca="1" si="4"/>
        <v>15867.82758125</v>
      </c>
      <c r="F20" s="4">
        <f ca="1">E20/E$4</f>
        <v>0.61349056093275289</v>
      </c>
      <c r="G20" s="4">
        <f ca="1">E20/E$5</f>
        <v>0.61848823745785753</v>
      </c>
      <c r="I20" s="3">
        <f t="shared" ca="1" si="5"/>
        <v>43.44374423340178</v>
      </c>
      <c r="K20" s="5">
        <f t="shared" ca="1" si="6"/>
        <v>2266.8325116071428</v>
      </c>
    </row>
    <row r="21" spans="1:11" x14ac:dyDescent="0.2">
      <c r="A21" t="s">
        <v>7</v>
      </c>
      <c r="B21" s="1">
        <v>30759</v>
      </c>
      <c r="C21" s="1">
        <f ca="1">thedate</f>
        <v>45910.82758125</v>
      </c>
      <c r="E21" s="2">
        <f t="shared" ca="1" si="4"/>
        <v>15151.82758125</v>
      </c>
      <c r="F21" s="4">
        <f ca="1">E21/E$4</f>
        <v>0.5858081803813725</v>
      </c>
      <c r="G21" s="4">
        <f ca="1">E21/E$5</f>
        <v>0.59058034800340575</v>
      </c>
      <c r="I21" s="3">
        <f t="shared" ca="1" si="5"/>
        <v>41.483443069815195</v>
      </c>
      <c r="K21" s="5">
        <f t="shared" ca="1" si="6"/>
        <v>2164.5467973214286</v>
      </c>
    </row>
    <row r="22" spans="1:11" x14ac:dyDescent="0.2">
      <c r="A22" t="s">
        <v>8</v>
      </c>
      <c r="B22" s="1">
        <v>31573</v>
      </c>
      <c r="C22" s="1">
        <f ca="1">thedate</f>
        <v>45910.82758125</v>
      </c>
      <c r="E22" s="2">
        <f t="shared" ca="1" si="4"/>
        <v>14337.82758125</v>
      </c>
      <c r="F22" s="4">
        <f ca="1">E22/E$4</f>
        <v>0.55433687064837878</v>
      </c>
      <c r="G22" s="4">
        <f ca="1">E22/E$5</f>
        <v>0.55885266362362396</v>
      </c>
      <c r="I22" s="3">
        <f t="shared" ca="1" si="5"/>
        <v>39.254832529089661</v>
      </c>
      <c r="K22" s="5">
        <f t="shared" ca="1" si="6"/>
        <v>2048.2610830357144</v>
      </c>
    </row>
    <row r="23" spans="1:11" x14ac:dyDescent="0.2">
      <c r="E23" s="2"/>
      <c r="F23" s="4"/>
      <c r="G23" s="4"/>
      <c r="K23" s="5"/>
    </row>
    <row r="24" spans="1:11" x14ac:dyDescent="0.2">
      <c r="A24" t="s">
        <v>22</v>
      </c>
      <c r="B24" s="1">
        <v>36839</v>
      </c>
      <c r="C24" s="1">
        <f t="shared" ref="C24:C31" ca="1" si="7">thedate</f>
        <v>45910.82758125</v>
      </c>
      <c r="E24" s="2">
        <f t="shared" ca="1" si="4"/>
        <v>9071.8275812499996</v>
      </c>
      <c r="F24" s="4"/>
      <c r="G24" s="4"/>
      <c r="I24" s="3">
        <f t="shared" ca="1" si="5"/>
        <v>24.83731028405202</v>
      </c>
      <c r="K24" s="5">
        <f t="shared" ref="K24:K29" ca="1" si="8">E24/7</f>
        <v>1295.9753687499999</v>
      </c>
    </row>
    <row r="25" spans="1:11" x14ac:dyDescent="0.2">
      <c r="A25" t="s">
        <v>21</v>
      </c>
      <c r="B25" s="1">
        <v>37566</v>
      </c>
      <c r="C25" s="1">
        <f t="shared" ca="1" si="7"/>
        <v>45910.82758125</v>
      </c>
      <c r="E25" s="2">
        <f t="shared" ca="1" si="4"/>
        <v>8344.8275812499996</v>
      </c>
      <c r="F25" s="4"/>
      <c r="G25" s="4"/>
      <c r="I25" s="3">
        <f t="shared" ca="1" si="5"/>
        <v>22.846892761806981</v>
      </c>
      <c r="K25" s="5">
        <f t="shared" ca="1" si="8"/>
        <v>1192.118225892857</v>
      </c>
    </row>
    <row r="26" spans="1:11" x14ac:dyDescent="0.2">
      <c r="A26" t="s">
        <v>32</v>
      </c>
      <c r="B26" s="1">
        <v>39004</v>
      </c>
      <c r="C26" s="1">
        <f ca="1">thedate</f>
        <v>45910.82758125</v>
      </c>
      <c r="E26" s="2">
        <f ca="1">C26-B26</f>
        <v>6906.8275812499996</v>
      </c>
      <c r="F26" s="4"/>
      <c r="G26" s="4"/>
      <c r="I26" s="3">
        <f ca="1">E26/365.25</f>
        <v>18.909863329911019</v>
      </c>
      <c r="K26" s="5"/>
    </row>
    <row r="27" spans="1:11" x14ac:dyDescent="0.2">
      <c r="A27" t="s">
        <v>20</v>
      </c>
      <c r="B27" s="1">
        <v>40919</v>
      </c>
      <c r="C27" s="1">
        <f t="shared" ca="1" si="7"/>
        <v>45910.82758125</v>
      </c>
      <c r="E27" s="2">
        <f t="shared" ca="1" si="4"/>
        <v>4991.8275812499996</v>
      </c>
      <c r="F27" s="4"/>
      <c r="G27" s="4"/>
      <c r="I27" s="3">
        <f t="shared" ca="1" si="5"/>
        <v>13.666879072553044</v>
      </c>
      <c r="K27" s="5">
        <f t="shared" ca="1" si="8"/>
        <v>713.11822589285714</v>
      </c>
    </row>
    <row r="28" spans="1:11" x14ac:dyDescent="0.2">
      <c r="A28" t="s">
        <v>19</v>
      </c>
      <c r="B28" s="1">
        <v>42641</v>
      </c>
      <c r="C28" s="1">
        <f t="shared" ca="1" si="7"/>
        <v>45910.82758125</v>
      </c>
      <c r="E28" s="2">
        <f t="shared" ca="1" si="4"/>
        <v>3269.8275812499996</v>
      </c>
      <c r="F28" s="4"/>
      <c r="G28" s="4"/>
      <c r="I28" s="3">
        <f t="shared" ca="1" si="5"/>
        <v>8.9523000171115665</v>
      </c>
      <c r="K28" s="5">
        <f t="shared" ca="1" si="8"/>
        <v>467.11822589285708</v>
      </c>
    </row>
    <row r="29" spans="1:11" x14ac:dyDescent="0.2">
      <c r="A29" t="s">
        <v>18</v>
      </c>
      <c r="B29" s="1">
        <v>43554</v>
      </c>
      <c r="C29" s="1">
        <f t="shared" ca="1" si="7"/>
        <v>45910.82758125</v>
      </c>
      <c r="E29" s="2">
        <f t="shared" ca="1" si="4"/>
        <v>2356.8275812499996</v>
      </c>
      <c r="F29" s="4"/>
      <c r="G29" s="4"/>
      <c r="I29" s="3">
        <f t="shared" ca="1" si="5"/>
        <v>6.4526422484599584</v>
      </c>
      <c r="K29" s="5">
        <f t="shared" ca="1" si="8"/>
        <v>336.68965446428564</v>
      </c>
    </row>
    <row r="30" spans="1:11" x14ac:dyDescent="0.2">
      <c r="A30" t="s">
        <v>16</v>
      </c>
      <c r="B30" s="1">
        <v>44760</v>
      </c>
      <c r="C30" s="1">
        <f t="shared" ca="1" si="7"/>
        <v>45910.82758125</v>
      </c>
      <c r="E30" s="2">
        <f t="shared" ca="1" si="4"/>
        <v>1150.8275812499996</v>
      </c>
      <c r="F30" s="4"/>
      <c r="G30" s="4">
        <f ca="1">E30/E$5</f>
        <v>4.4856381171311611E-2</v>
      </c>
      <c r="I30" s="3">
        <f t="shared" ca="1" si="5"/>
        <v>3.1507941991786437</v>
      </c>
      <c r="K30" s="5">
        <f ca="1">E30/7</f>
        <v>164.40394017857139</v>
      </c>
    </row>
    <row r="31" spans="1:11" x14ac:dyDescent="0.2">
      <c r="A31" t="s">
        <v>17</v>
      </c>
      <c r="B31" s="1">
        <v>45322</v>
      </c>
      <c r="C31" s="1">
        <f t="shared" ca="1" si="7"/>
        <v>45910.82758125</v>
      </c>
      <c r="E31" s="2">
        <f t="shared" ref="E31" ca="1" si="9">C31-B31</f>
        <v>588.82758124999964</v>
      </c>
      <c r="F31" s="4"/>
      <c r="G31" s="4">
        <f ca="1">E31/E$5</f>
        <v>2.2951026599521248E-2</v>
      </c>
      <c r="I31" s="3">
        <f t="shared" ref="I31" ca="1" si="10">E31/365.25</f>
        <v>1.6121220568104029</v>
      </c>
      <c r="K31" s="5">
        <f ca="1">E31/7</f>
        <v>84.118225892857097</v>
      </c>
    </row>
    <row r="42" spans="5:6" x14ac:dyDescent="0.2">
      <c r="E42">
        <v>261387</v>
      </c>
      <c r="F42" s="1">
        <v>45236</v>
      </c>
    </row>
    <row r="43" spans="5:6" x14ac:dyDescent="0.2">
      <c r="E43">
        <v>537932</v>
      </c>
    </row>
  </sheetData>
  <autoFilter ref="A3:G11" xr:uid="{00000000-0001-0000-0000-000000000000}"/>
  <pageMargins left="0.7" right="0.7" top="0.75" bottom="0.75" header="0.3" footer="0.3"/>
  <pageSetup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856C3-5789-B546-B835-055E24129306}">
  <dimension ref="A1"/>
  <sheetViews>
    <sheetView zoomScaleNormal="60" zoomScaleSheetLayoutView="100" workbookViewId="0">
      <selection activeCell="G16" sqref="G16"/>
    </sheetView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Sheet4</vt:lpstr>
      <vt:lpstr>Sheet2</vt:lpstr>
      <vt:lpstr>Sheet3</vt:lpstr>
      <vt:lpstr>thedate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Weldon Beardain</dc:creator>
  <cp:lastModifiedBy>Weldon Beardain</cp:lastModifiedBy>
  <dcterms:created xsi:type="dcterms:W3CDTF">2021-10-18T17:56:09Z</dcterms:created>
  <dcterms:modified xsi:type="dcterms:W3CDTF">2025-05-26T15:17:10Z</dcterms:modified>
</cp:coreProperties>
</file>